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7376" windowHeight="10896" activeTab="0"/>
  </bookViews>
  <sheets>
    <sheet name="Форма 1" sheetId="1" r:id="rId1"/>
    <sheet name="Форма 1а" sheetId="2" r:id="rId2"/>
    <sheet name="Форма 2,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<sst xmlns="http://schemas.openxmlformats.org/spreadsheetml/2006/main" count="101" uniqueCount="68">
  <si>
    <t xml:space="preserve">№ п.п. </t>
  </si>
  <si>
    <t>Наименование способа осуществления закупки</t>
  </si>
  <si>
    <t>Количество ед.</t>
  </si>
  <si>
    <t>Кол-во заключенных контрактов</t>
  </si>
  <si>
    <t>За счет средств бюджета</t>
  </si>
  <si>
    <t xml:space="preserve">За счет субсидий из бюджета </t>
  </si>
  <si>
    <t>За счет внебюджетных источников</t>
  </si>
  <si>
    <t>Всего по осуществленным закупкам</t>
  </si>
  <si>
    <t>1.</t>
  </si>
  <si>
    <t>Конкурс:</t>
  </si>
  <si>
    <t>2.</t>
  </si>
  <si>
    <t>Электронный аукцион:</t>
  </si>
  <si>
    <t>3.</t>
  </si>
  <si>
    <t>Запрос предложений:</t>
  </si>
  <si>
    <t>4.</t>
  </si>
  <si>
    <t>Запрос котировок :</t>
  </si>
  <si>
    <t>5.</t>
  </si>
  <si>
    <r>
      <t xml:space="preserve">Контракты, заключены в соответствии с п. 25 ч.1 ст.93 Федерального закона №44-ФЗ </t>
    </r>
    <r>
      <rPr>
        <b/>
        <sz val="10"/>
        <color indexed="8"/>
        <rFont val="Times New Roman"/>
        <family val="1"/>
      </rPr>
      <t>(отметить «+»)</t>
    </r>
  </si>
  <si>
    <r>
      <t xml:space="preserve">Начальная сумма контракта по осуществленной закупке, </t>
    </r>
    <r>
      <rPr>
        <b/>
        <sz val="10"/>
        <color indexed="8"/>
        <rFont val="Times New Roman"/>
        <family val="1"/>
      </rPr>
      <t>руб.</t>
    </r>
  </si>
  <si>
    <r>
      <t xml:space="preserve">Фактическая сумма контракта по осуществленной закупке, </t>
    </r>
    <r>
      <rPr>
        <b/>
        <sz val="10"/>
        <color indexed="8"/>
        <rFont val="Times New Roman"/>
        <family val="1"/>
      </rPr>
      <t>руб.</t>
    </r>
  </si>
  <si>
    <t>Наименование способа осуществления закупки и номер извещения об осуществлении закупки</t>
  </si>
  <si>
    <t>2.1.</t>
  </si>
  <si>
    <t>2.2.</t>
  </si>
  <si>
    <t>0307300008615000631</t>
  </si>
  <si>
    <t>0307300008615000634</t>
  </si>
  <si>
    <t>+</t>
  </si>
  <si>
    <t>У единственного источника: (в соответствии с п.1-3, 6-23, 26-45 ч.1 ст.93 № 44-ФЗ)</t>
  </si>
  <si>
    <t>Финансовое управление администрации МОГО "Ухта"</t>
  </si>
  <si>
    <t>Форма 1</t>
  </si>
  <si>
    <t>№ п.п.</t>
  </si>
  <si>
    <t>За счет субсидий из бюджета</t>
  </si>
  <si>
    <r>
      <t xml:space="preserve">Начальная сумма контракта по осуществленной закупке, </t>
    </r>
    <r>
      <rPr>
        <b/>
        <sz val="9.5"/>
        <color indexed="8"/>
        <rFont val="Times New Roman"/>
        <family val="1"/>
      </rPr>
      <t>руб.</t>
    </r>
  </si>
  <si>
    <r>
      <t xml:space="preserve">Фактическая сумма контракта по осуществленной закупке, </t>
    </r>
    <r>
      <rPr>
        <b/>
        <sz val="9.5"/>
        <color indexed="8"/>
        <rFont val="Times New Roman"/>
        <family val="1"/>
      </rPr>
      <t>руб.</t>
    </r>
  </si>
  <si>
    <t>Закупки до 100 тыс. руб. (в соответствии с п. 4 ч.1 ст.93№ 44-ФЗ)</t>
  </si>
  <si>
    <t>Закупки до 400 тыс. руб. (в соответствии с п. 5 ч.1 ст.93№ 44-ФЗ)</t>
  </si>
  <si>
    <t>Форма 1а</t>
  </si>
  <si>
    <t>Форма №2</t>
  </si>
  <si>
    <t xml:space="preserve">За счет внебюджетных источников </t>
  </si>
  <si>
    <t>Всего</t>
  </si>
  <si>
    <r>
      <t xml:space="preserve">*Предусмотрено на осуществление закупок товаров, работ, услуг на 2016 год, </t>
    </r>
    <r>
      <rPr>
        <b/>
        <sz val="10"/>
        <color indexed="8"/>
        <rFont val="Times New Roman"/>
        <family val="1"/>
      </rPr>
      <t>тыс. руб</t>
    </r>
    <r>
      <rPr>
        <sz val="10"/>
        <color indexed="8"/>
        <rFont val="Times New Roman"/>
        <family val="1"/>
      </rPr>
      <t>.</t>
    </r>
  </si>
  <si>
    <t>*Показывается утвержденный на соответствующий финансовый год общий объем финансового обеспечения для осуществления заказчиком закупок в соответствии с Федеральным законом от 05.04.2013 №44-ФЗ «О контрактной системе в сфере закупок товаров, работ, услуг для обеспечения государственных и муниципальных нужд», в том числе для оплаты контрактов, заключенных до начала указанного финансового года и подлежащих оплате в указанном финансовом году.</t>
  </si>
  <si>
    <t>Форма №3</t>
  </si>
  <si>
    <r>
      <t xml:space="preserve">*Фактический объем расходов, направленных на осуществление закупок за отчетный период, </t>
    </r>
    <r>
      <rPr>
        <b/>
        <sz val="10"/>
        <color indexed="8"/>
        <rFont val="Times New Roman"/>
        <family val="1"/>
      </rPr>
      <t>тыс. руб</t>
    </r>
    <r>
      <rPr>
        <sz val="10"/>
        <color indexed="8"/>
        <rFont val="Times New Roman"/>
        <family val="1"/>
      </rPr>
      <t>.</t>
    </r>
    <r>
      <rPr>
        <sz val="11"/>
        <color indexed="8"/>
        <rFont val="Calibri"/>
        <family val="2"/>
      </rPr>
      <t xml:space="preserve"> </t>
    </r>
  </si>
  <si>
    <t>*Показывается фактически оплаченная сумма за отчетный период по контрактам, заключенным до начала текущего финансового года и контрактам, заключенным в текущем финансовом году.</t>
  </si>
  <si>
    <t>За счет средств бюджета, включая субсидии из бюджета</t>
  </si>
  <si>
    <t>Форма №4</t>
  </si>
  <si>
    <t>Информация по контрактам</t>
  </si>
  <si>
    <t>2.3.</t>
  </si>
  <si>
    <t>5.1.</t>
  </si>
  <si>
    <t>0107300000314000012</t>
  </si>
  <si>
    <t>6.</t>
  </si>
  <si>
    <t>Конкурсы, аукционы, запросы предложений, запросы котировок, которые не привели к заключению контрактов</t>
  </si>
  <si>
    <t>Х</t>
  </si>
  <si>
    <t>Количество единиц</t>
  </si>
  <si>
    <t>на сумме , тыс. руб.</t>
  </si>
  <si>
    <t>Совокупный годовой объем закупок, рассчитанный за вычетом закупок, предусмотренных частью 1.1 статьи 30 Федерального закона №44-ФЗ</t>
  </si>
  <si>
    <t>Объем закупок, который заказчик осуществил у субъектов малого предпринимательства (за вычетом закупок, предусмотренных частью 1.1 статьи 30 Федерального закона №44-ФЗ),</t>
  </si>
  <si>
    <t>Объем закупок, который заказчик осуществил у социально ориентированных некоммерческих организаций (за вычетом закупок, предусмотренных частью 1.1 статьи 30 Федерального закона №44-ФЗ),</t>
  </si>
  <si>
    <t>-</t>
  </si>
  <si>
    <t>0107300001216000589</t>
  </si>
  <si>
    <t>за 2016 года (нарастающим итогам с 01.01.2016)</t>
  </si>
  <si>
    <t>5.2.</t>
  </si>
  <si>
    <t>0107300001216000612</t>
  </si>
  <si>
    <t>2.4.</t>
  </si>
  <si>
    <t>0107300001216000604</t>
  </si>
  <si>
    <t>2.5.</t>
  </si>
  <si>
    <t>0107300001216000605</t>
  </si>
  <si>
    <t>за  2016 года (нарастающим итогам с 01.01.2016)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</si>
</sst>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_р_._-;\-* #,##0_р_._-;_-* &quot;-&quot;??_р_._-;_-@_-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43" fontId="43" fillId="0" borderId="10" xfId="58" applyFont="1" applyBorder="1" applyAlignment="1">
      <alignment horizontal="center" vertical="center" wrapText="1"/>
    </xf>
    <xf numFmtId="43" fontId="42" fillId="0" borderId="10" xfId="58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vertical="center" wrapText="1"/>
    </xf>
    <xf numFmtId="170" fontId="42" fillId="0" borderId="10" xfId="58" applyNumberFormat="1" applyFont="1" applyBorder="1" applyAlignment="1">
      <alignment horizontal="center" vertical="center" wrapText="1"/>
    </xf>
    <xf numFmtId="170" fontId="43" fillId="0" borderId="10" xfId="58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3" fontId="44" fillId="0" borderId="10" xfId="58" applyFont="1" applyBorder="1" applyAlignment="1">
      <alignment horizontal="center" vertical="center" wrapText="1"/>
    </xf>
    <xf numFmtId="43" fontId="44" fillId="0" borderId="10" xfId="58" applyFont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43" fontId="48" fillId="0" borderId="10" xfId="58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2" fillId="0" borderId="10" xfId="0" applyFont="1" applyBorder="1" applyAlignment="1">
      <alignment vertical="center" wrapText="1"/>
    </xf>
    <xf numFmtId="43" fontId="42" fillId="0" borderId="10" xfId="58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70" zoomScaleNormal="70" zoomScalePageLayoutView="0" workbookViewId="0" topLeftCell="A4">
      <selection activeCell="F15" sqref="F15"/>
    </sheetView>
  </sheetViews>
  <sheetFormatPr defaultColWidth="9.00390625" defaultRowHeight="15.75"/>
  <cols>
    <col min="1" max="1" width="6.125" style="0" customWidth="1"/>
    <col min="2" max="2" width="39.125" style="0" customWidth="1"/>
    <col min="4" max="4" width="10.125" style="0" customWidth="1"/>
    <col min="5" max="5" width="13.125" style="0" customWidth="1"/>
    <col min="6" max="13" width="10.625" style="0" customWidth="1"/>
  </cols>
  <sheetData>
    <row r="1" ht="15">
      <c r="M1" t="s">
        <v>28</v>
      </c>
    </row>
    <row r="2" ht="15.75" thickBot="1"/>
    <row r="3" spans="1:13" ht="15">
      <c r="A3" s="30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3" ht="15">
      <c r="A4" s="33" t="s">
        <v>60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71.25" customHeight="1">
      <c r="A5" s="26" t="s">
        <v>0</v>
      </c>
      <c r="B5" s="27" t="s">
        <v>20</v>
      </c>
      <c r="C5" s="26" t="s">
        <v>2</v>
      </c>
      <c r="D5" s="26" t="s">
        <v>3</v>
      </c>
      <c r="E5" s="26" t="s">
        <v>17</v>
      </c>
      <c r="F5" s="26" t="s">
        <v>4</v>
      </c>
      <c r="G5" s="26"/>
      <c r="H5" s="26" t="s">
        <v>5</v>
      </c>
      <c r="I5" s="26"/>
      <c r="J5" s="26" t="s">
        <v>6</v>
      </c>
      <c r="K5" s="26"/>
      <c r="L5" s="26" t="s">
        <v>7</v>
      </c>
      <c r="M5" s="26"/>
    </row>
    <row r="6" spans="1:13" ht="15">
      <c r="A6" s="26"/>
      <c r="B6" s="28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">
      <c r="A7" s="26"/>
      <c r="B7" s="28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78.75">
      <c r="A8" s="26"/>
      <c r="B8" s="29"/>
      <c r="C8" s="26"/>
      <c r="D8" s="26"/>
      <c r="E8" s="26"/>
      <c r="F8" s="1" t="s">
        <v>18</v>
      </c>
      <c r="G8" s="1" t="s">
        <v>19</v>
      </c>
      <c r="H8" s="1" t="s">
        <v>18</v>
      </c>
      <c r="I8" s="1" t="s">
        <v>19</v>
      </c>
      <c r="J8" s="1" t="s">
        <v>18</v>
      </c>
      <c r="K8" s="1" t="s">
        <v>19</v>
      </c>
      <c r="L8" s="1" t="s">
        <v>18</v>
      </c>
      <c r="M8" s="1" t="s">
        <v>19</v>
      </c>
    </row>
    <row r="9" spans="1:13" ht="15">
      <c r="A9" s="2" t="s">
        <v>8</v>
      </c>
      <c r="B9" s="3" t="s">
        <v>9</v>
      </c>
      <c r="C9" s="4">
        <v>0</v>
      </c>
      <c r="D9" s="4">
        <v>0</v>
      </c>
      <c r="E9" s="4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ht="15">
      <c r="A10" s="2" t="s">
        <v>10</v>
      </c>
      <c r="B10" s="3" t="s">
        <v>11</v>
      </c>
      <c r="C10" s="8">
        <f>SUM(C11:C15)</f>
        <v>5</v>
      </c>
      <c r="D10" s="8">
        <f aca="true" t="shared" si="0" ref="D10:M10">SUM(D11:D15)</f>
        <v>5</v>
      </c>
      <c r="E10" s="8"/>
      <c r="F10" s="8">
        <f t="shared" si="0"/>
        <v>1382115.22</v>
      </c>
      <c r="G10" s="8">
        <f t="shared" si="0"/>
        <v>1353168.63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1382115.22</v>
      </c>
      <c r="M10" s="8">
        <f t="shared" si="0"/>
        <v>1353168.63</v>
      </c>
    </row>
    <row r="11" spans="1:13" ht="15">
      <c r="A11" s="1" t="s">
        <v>21</v>
      </c>
      <c r="B11" s="6" t="s">
        <v>23</v>
      </c>
      <c r="C11" s="7">
        <v>1</v>
      </c>
      <c r="D11" s="7">
        <v>1</v>
      </c>
      <c r="E11" s="5" t="s">
        <v>25</v>
      </c>
      <c r="F11" s="5">
        <v>512413.8</v>
      </c>
      <c r="G11" s="5">
        <v>505671.6</v>
      </c>
      <c r="H11" s="5"/>
      <c r="I11" s="5"/>
      <c r="J11" s="5"/>
      <c r="K11" s="5"/>
      <c r="L11" s="5">
        <f aca="true" t="shared" si="1" ref="L11:M17">F11+H11+J11</f>
        <v>512413.8</v>
      </c>
      <c r="M11" s="5">
        <f t="shared" si="1"/>
        <v>505671.6</v>
      </c>
    </row>
    <row r="12" spans="1:13" ht="15">
      <c r="A12" s="1" t="s">
        <v>22</v>
      </c>
      <c r="B12" s="6" t="s">
        <v>24</v>
      </c>
      <c r="C12" s="7">
        <v>1</v>
      </c>
      <c r="D12" s="7">
        <v>1</v>
      </c>
      <c r="E12" s="5" t="s">
        <v>25</v>
      </c>
      <c r="F12" s="5">
        <v>154935.88</v>
      </c>
      <c r="G12" s="5">
        <v>152611.84</v>
      </c>
      <c r="H12" s="5"/>
      <c r="I12" s="5"/>
      <c r="J12" s="5"/>
      <c r="K12" s="5"/>
      <c r="L12" s="5">
        <f t="shared" si="1"/>
        <v>154935.88</v>
      </c>
      <c r="M12" s="5">
        <f t="shared" si="1"/>
        <v>152611.84</v>
      </c>
    </row>
    <row r="13" spans="1:13" ht="15">
      <c r="A13" s="25" t="s">
        <v>47</v>
      </c>
      <c r="B13" s="6" t="s">
        <v>59</v>
      </c>
      <c r="C13" s="7">
        <v>1</v>
      </c>
      <c r="D13" s="7">
        <v>1</v>
      </c>
      <c r="E13" s="5"/>
      <c r="F13" s="5">
        <v>56667.5</v>
      </c>
      <c r="G13" s="5">
        <v>49867.34</v>
      </c>
      <c r="H13" s="5"/>
      <c r="I13" s="5"/>
      <c r="J13" s="5"/>
      <c r="K13" s="5"/>
      <c r="L13" s="5">
        <f t="shared" si="1"/>
        <v>56667.5</v>
      </c>
      <c r="M13" s="5">
        <f t="shared" si="1"/>
        <v>49867.34</v>
      </c>
    </row>
    <row r="14" spans="1:13" ht="15">
      <c r="A14" s="25" t="s">
        <v>63</v>
      </c>
      <c r="B14" s="6" t="s">
        <v>64</v>
      </c>
      <c r="C14" s="7">
        <v>1</v>
      </c>
      <c r="D14" s="7">
        <v>1</v>
      </c>
      <c r="E14" s="5" t="s">
        <v>25</v>
      </c>
      <c r="F14" s="5">
        <v>164700.84</v>
      </c>
      <c r="G14" s="5">
        <v>158112.81</v>
      </c>
      <c r="H14" s="5"/>
      <c r="I14" s="5"/>
      <c r="J14" s="5"/>
      <c r="K14" s="5"/>
      <c r="L14" s="5">
        <f t="shared" si="1"/>
        <v>164700.84</v>
      </c>
      <c r="M14" s="5">
        <f t="shared" si="1"/>
        <v>158112.81</v>
      </c>
    </row>
    <row r="15" spans="1:13" ht="15">
      <c r="A15" s="25" t="s">
        <v>65</v>
      </c>
      <c r="B15" s="6" t="s">
        <v>66</v>
      </c>
      <c r="C15" s="7">
        <v>1</v>
      </c>
      <c r="D15" s="7">
        <v>1</v>
      </c>
      <c r="E15" s="5"/>
      <c r="F15" s="5">
        <v>493397.2</v>
      </c>
      <c r="G15" s="5">
        <v>486905.04</v>
      </c>
      <c r="H15" s="5"/>
      <c r="I15" s="5"/>
      <c r="J15" s="5"/>
      <c r="K15" s="5"/>
      <c r="L15" s="5">
        <f t="shared" si="1"/>
        <v>493397.2</v>
      </c>
      <c r="M15" s="5">
        <f t="shared" si="1"/>
        <v>486905.04</v>
      </c>
    </row>
    <row r="16" spans="1:13" ht="15">
      <c r="A16" s="2" t="s">
        <v>12</v>
      </c>
      <c r="B16" s="3" t="s">
        <v>13</v>
      </c>
      <c r="C16" s="7">
        <v>0</v>
      </c>
      <c r="D16" s="7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5">
        <f t="shared" si="1"/>
        <v>0</v>
      </c>
      <c r="M16" s="5">
        <f t="shared" si="1"/>
        <v>0</v>
      </c>
    </row>
    <row r="17" spans="1:13" ht="15">
      <c r="A17" s="2" t="s">
        <v>14</v>
      </c>
      <c r="B17" s="3" t="s">
        <v>15</v>
      </c>
      <c r="C17" s="7">
        <v>0</v>
      </c>
      <c r="D17" s="7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5">
        <f t="shared" si="1"/>
        <v>0</v>
      </c>
      <c r="M17" s="5">
        <f t="shared" si="1"/>
        <v>0</v>
      </c>
    </row>
    <row r="18" spans="1:13" ht="26.25">
      <c r="A18" s="2" t="s">
        <v>16</v>
      </c>
      <c r="B18" s="3" t="s">
        <v>26</v>
      </c>
      <c r="C18" s="8">
        <f>SUM(C19:C20)</f>
        <v>2</v>
      </c>
      <c r="D18" s="8">
        <f aca="true" t="shared" si="2" ref="D18:M18">SUM(D19:D20)</f>
        <v>2</v>
      </c>
      <c r="E18" s="8"/>
      <c r="F18" s="8">
        <f t="shared" si="2"/>
        <v>450000</v>
      </c>
      <c r="G18" s="8">
        <f t="shared" si="2"/>
        <v>450000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460000</v>
      </c>
      <c r="M18" s="8">
        <f t="shared" si="2"/>
        <v>460000</v>
      </c>
    </row>
    <row r="19" spans="1:13" ht="15" customHeight="1">
      <c r="A19" s="1" t="s">
        <v>48</v>
      </c>
      <c r="B19" s="23" t="s">
        <v>49</v>
      </c>
      <c r="C19" s="7">
        <v>1</v>
      </c>
      <c r="D19" s="7">
        <v>1</v>
      </c>
      <c r="E19" s="5"/>
      <c r="F19" s="5">
        <v>230000</v>
      </c>
      <c r="G19" s="5">
        <v>230000</v>
      </c>
      <c r="H19" s="5"/>
      <c r="I19" s="5"/>
      <c r="J19" s="5"/>
      <c r="K19" s="5"/>
      <c r="L19" s="5">
        <v>230000</v>
      </c>
      <c r="M19" s="5">
        <v>230000</v>
      </c>
    </row>
    <row r="20" spans="1:13" ht="15" customHeight="1">
      <c r="A20" s="25" t="s">
        <v>61</v>
      </c>
      <c r="B20" s="23" t="s">
        <v>62</v>
      </c>
      <c r="C20" s="7">
        <v>1</v>
      </c>
      <c r="D20" s="7">
        <v>1</v>
      </c>
      <c r="E20" s="5"/>
      <c r="F20" s="5">
        <v>220000</v>
      </c>
      <c r="G20" s="5">
        <v>220000</v>
      </c>
      <c r="H20" s="5"/>
      <c r="I20" s="5"/>
      <c r="J20" s="5"/>
      <c r="K20" s="5"/>
      <c r="L20" s="5">
        <v>230000</v>
      </c>
      <c r="M20" s="5">
        <v>230000</v>
      </c>
    </row>
    <row r="21" spans="1:13" ht="42.75" customHeight="1">
      <c r="A21" s="21" t="s">
        <v>50</v>
      </c>
      <c r="B21" s="24" t="s">
        <v>51</v>
      </c>
      <c r="C21" s="7"/>
      <c r="D21" s="7" t="s">
        <v>52</v>
      </c>
      <c r="E21" s="5" t="s">
        <v>52</v>
      </c>
      <c r="F21" s="5">
        <v>0</v>
      </c>
      <c r="G21" s="5" t="s">
        <v>52</v>
      </c>
      <c r="H21" s="5">
        <v>0</v>
      </c>
      <c r="I21" s="5" t="s">
        <v>52</v>
      </c>
      <c r="J21" s="5">
        <v>0</v>
      </c>
      <c r="K21" s="5" t="s">
        <v>52</v>
      </c>
      <c r="L21" s="5">
        <v>0</v>
      </c>
      <c r="M21" s="5">
        <v>0</v>
      </c>
    </row>
  </sheetData>
  <sheetProtection/>
  <mergeCells count="11">
    <mergeCell ref="H5:I7"/>
    <mergeCell ref="J5:K7"/>
    <mergeCell ref="L5:M7"/>
    <mergeCell ref="B5:B8"/>
    <mergeCell ref="A3:M3"/>
    <mergeCell ref="A4:M4"/>
    <mergeCell ref="A5:A8"/>
    <mergeCell ref="C5:C8"/>
    <mergeCell ref="D5:D8"/>
    <mergeCell ref="E5:E8"/>
    <mergeCell ref="F5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85" zoomScaleNormal="85" zoomScalePageLayoutView="0" workbookViewId="0" topLeftCell="A1">
      <selection activeCell="E7" sqref="E7"/>
    </sheetView>
  </sheetViews>
  <sheetFormatPr defaultColWidth="9.00390625" defaultRowHeight="15.75"/>
  <cols>
    <col min="1" max="1" width="4.375" style="0" customWidth="1"/>
    <col min="2" max="2" width="27.75390625" style="0" customWidth="1"/>
    <col min="4" max="11" width="14.125" style="0" customWidth="1"/>
  </cols>
  <sheetData>
    <row r="1" ht="15">
      <c r="K1" t="s">
        <v>35</v>
      </c>
    </row>
    <row r="3" spans="1:11" ht="15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.75" customHeight="1">
      <c r="A4" s="34" t="s">
        <v>60</v>
      </c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1" ht="15">
      <c r="A5" s="37" t="s">
        <v>29</v>
      </c>
      <c r="B5" s="37" t="s">
        <v>1</v>
      </c>
      <c r="C5" s="37" t="s">
        <v>2</v>
      </c>
      <c r="D5" s="37" t="s">
        <v>4</v>
      </c>
      <c r="E5" s="37"/>
      <c r="F5" s="37" t="s">
        <v>30</v>
      </c>
      <c r="G5" s="37"/>
      <c r="H5" s="37" t="s">
        <v>6</v>
      </c>
      <c r="I5" s="37"/>
      <c r="J5" s="37" t="s">
        <v>7</v>
      </c>
      <c r="K5" s="37"/>
    </row>
    <row r="6" spans="1:11" ht="50.25">
      <c r="A6" s="37"/>
      <c r="B6" s="37"/>
      <c r="C6" s="37"/>
      <c r="D6" s="9" t="s">
        <v>31</v>
      </c>
      <c r="E6" s="9" t="s">
        <v>32</v>
      </c>
      <c r="F6" s="9" t="s">
        <v>31</v>
      </c>
      <c r="G6" s="9" t="s">
        <v>32</v>
      </c>
      <c r="H6" s="9" t="s">
        <v>31</v>
      </c>
      <c r="I6" s="9" t="s">
        <v>32</v>
      </c>
      <c r="J6" s="9" t="s">
        <v>31</v>
      </c>
      <c r="K6" s="9" t="s">
        <v>32</v>
      </c>
    </row>
    <row r="7" spans="1:11" ht="37.5">
      <c r="A7" s="10" t="s">
        <v>8</v>
      </c>
      <c r="B7" s="10" t="s">
        <v>33</v>
      </c>
      <c r="C7" s="9">
        <v>68</v>
      </c>
      <c r="D7" s="11">
        <v>1312237.94</v>
      </c>
      <c r="E7" s="11">
        <v>1280977.4</v>
      </c>
      <c r="F7" s="11">
        <v>0</v>
      </c>
      <c r="G7" s="11">
        <v>0</v>
      </c>
      <c r="H7" s="11">
        <v>0</v>
      </c>
      <c r="I7" s="11">
        <v>0</v>
      </c>
      <c r="J7" s="11">
        <f>D7+F7+H7</f>
        <v>1312237.94</v>
      </c>
      <c r="K7" s="11">
        <f>E7+G7+I7</f>
        <v>1280977.4</v>
      </c>
    </row>
    <row r="8" spans="1:11" ht="37.5">
      <c r="A8" s="10" t="s">
        <v>10</v>
      </c>
      <c r="B8" s="10" t="s">
        <v>34</v>
      </c>
      <c r="C8" s="12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f>D8+F8+H8</f>
        <v>0</v>
      </c>
      <c r="K8" s="11">
        <f>E8+G8+I8</f>
        <v>0</v>
      </c>
    </row>
  </sheetData>
  <sheetProtection/>
  <mergeCells count="9">
    <mergeCell ref="A3:K3"/>
    <mergeCell ref="A4:K4"/>
    <mergeCell ref="A5:A6"/>
    <mergeCell ref="B5:B6"/>
    <mergeCell ref="C5:C6"/>
    <mergeCell ref="D5:E5"/>
    <mergeCell ref="F5:G5"/>
    <mergeCell ref="H5:I5"/>
    <mergeCell ref="J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="85" zoomScaleNormal="85" zoomScalePageLayoutView="0" workbookViewId="0" topLeftCell="A1">
      <selection activeCell="A17" sqref="A17"/>
    </sheetView>
  </sheetViews>
  <sheetFormatPr defaultColWidth="9.00390625" defaultRowHeight="15.75"/>
  <cols>
    <col min="1" max="1" width="62.00390625" style="0" customWidth="1"/>
    <col min="2" max="4" width="25.875" style="0" customWidth="1"/>
  </cols>
  <sheetData>
    <row r="1" ht="15">
      <c r="D1" s="13" t="s">
        <v>36</v>
      </c>
    </row>
    <row r="2" ht="15">
      <c r="A2" s="14"/>
    </row>
    <row r="3" spans="1:4" ht="25.5" customHeight="1">
      <c r="A3" s="33" t="s">
        <v>27</v>
      </c>
      <c r="B3" s="33"/>
      <c r="C3" s="33"/>
      <c r="D3" s="33"/>
    </row>
    <row r="4" spans="1:4" ht="26.25">
      <c r="A4" s="15"/>
      <c r="B4" s="16" t="s">
        <v>44</v>
      </c>
      <c r="C4" s="16" t="s">
        <v>37</v>
      </c>
      <c r="D4" s="16" t="s">
        <v>38</v>
      </c>
    </row>
    <row r="5" spans="1:4" ht="26.25">
      <c r="A5" s="15" t="s">
        <v>39</v>
      </c>
      <c r="B5" s="17">
        <v>2218.79</v>
      </c>
      <c r="C5" s="17">
        <v>0</v>
      </c>
      <c r="D5" s="17">
        <f>B5+C5</f>
        <v>2218.79</v>
      </c>
    </row>
    <row r="6" spans="1:4" ht="15">
      <c r="A6" s="38" t="s">
        <v>40</v>
      </c>
      <c r="B6" s="38"/>
      <c r="C6" s="38"/>
      <c r="D6" s="38"/>
    </row>
    <row r="8" ht="15">
      <c r="D8" s="13" t="s">
        <v>41</v>
      </c>
    </row>
    <row r="9" ht="15">
      <c r="A9" s="14"/>
    </row>
    <row r="10" spans="1:4" ht="25.5" customHeight="1">
      <c r="A10" s="33" t="s">
        <v>27</v>
      </c>
      <c r="B10" s="33"/>
      <c r="C10" s="33"/>
      <c r="D10" s="33"/>
    </row>
    <row r="11" spans="1:4" ht="15">
      <c r="A11" s="34" t="s">
        <v>60</v>
      </c>
      <c r="B11" s="35"/>
      <c r="C11" s="35"/>
      <c r="D11" s="36"/>
    </row>
    <row r="12" spans="1:4" ht="26.25">
      <c r="A12" s="16"/>
      <c r="B12" s="16" t="s">
        <v>44</v>
      </c>
      <c r="C12" s="16" t="s">
        <v>6</v>
      </c>
      <c r="D12" s="16" t="s">
        <v>38</v>
      </c>
    </row>
    <row r="13" spans="1:4" ht="26.25">
      <c r="A13" s="15" t="s">
        <v>42</v>
      </c>
      <c r="B13" s="17">
        <v>2218.79</v>
      </c>
      <c r="C13" s="17">
        <v>0</v>
      </c>
      <c r="D13" s="17">
        <f>B13+C13</f>
        <v>2218.79</v>
      </c>
    </row>
    <row r="14" spans="1:4" ht="15">
      <c r="A14" s="38" t="s">
        <v>43</v>
      </c>
      <c r="B14" s="38"/>
      <c r="C14" s="38"/>
      <c r="D14" s="38"/>
    </row>
  </sheetData>
  <sheetProtection/>
  <mergeCells count="5">
    <mergeCell ref="A11:D11"/>
    <mergeCell ref="A14:D14"/>
    <mergeCell ref="A3:D3"/>
    <mergeCell ref="A6:D6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"/>
  <sheetViews>
    <sheetView zoomScale="85" zoomScaleNormal="85" zoomScalePageLayoutView="0" workbookViewId="0" topLeftCell="A1">
      <selection activeCell="C9" sqref="C9"/>
    </sheetView>
  </sheetViews>
  <sheetFormatPr defaultColWidth="9.00390625" defaultRowHeight="15.75"/>
  <cols>
    <col min="1" max="1" width="71.875" style="0" customWidth="1"/>
    <col min="2" max="2" width="30.375" style="0" customWidth="1"/>
    <col min="3" max="3" width="34.75390625" style="0" customWidth="1"/>
  </cols>
  <sheetData>
    <row r="2" ht="15">
      <c r="C2" s="13" t="s">
        <v>45</v>
      </c>
    </row>
    <row r="3" spans="1:2" ht="15">
      <c r="A3" s="14"/>
      <c r="B3" s="14"/>
    </row>
    <row r="4" spans="1:3" ht="15">
      <c r="A4" s="33" t="s">
        <v>27</v>
      </c>
      <c r="B4" s="33"/>
      <c r="C4" s="33"/>
    </row>
    <row r="5" spans="1:3" ht="15">
      <c r="A5" s="33" t="s">
        <v>67</v>
      </c>
      <c r="B5" s="33"/>
      <c r="C5" s="33"/>
    </row>
    <row r="6" spans="1:3" ht="15">
      <c r="A6" s="22" t="s">
        <v>46</v>
      </c>
      <c r="B6" s="22" t="s">
        <v>53</v>
      </c>
      <c r="C6" s="22" t="s">
        <v>54</v>
      </c>
    </row>
    <row r="7" spans="1:3" ht="26.25">
      <c r="A7" s="19" t="s">
        <v>55</v>
      </c>
      <c r="B7" s="21" t="s">
        <v>58</v>
      </c>
      <c r="C7" s="5">
        <v>937.5</v>
      </c>
    </row>
    <row r="8" spans="1:3" ht="26.25">
      <c r="A8" s="19" t="s">
        <v>56</v>
      </c>
      <c r="B8" s="19">
        <v>2</v>
      </c>
      <c r="C8" s="20">
        <f>('Форма 1'!G13+'Форма 1'!G15)/1000</f>
        <v>536.77238</v>
      </c>
    </row>
    <row r="9" spans="1:3" ht="39">
      <c r="A9" s="19" t="s">
        <v>57</v>
      </c>
      <c r="B9" s="19"/>
      <c r="C9" s="20">
        <v>0</v>
      </c>
    </row>
    <row r="10" spans="1:2" ht="15">
      <c r="A10" s="18"/>
      <c r="B10" s="18"/>
    </row>
  </sheetData>
  <sheetProtection/>
  <mergeCells count="2"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krain</dc:creator>
  <cp:keywords/>
  <dc:description/>
  <cp:lastModifiedBy>Броткина О.В.</cp:lastModifiedBy>
  <cp:lastPrinted>2016-12-22T07:54:31Z</cp:lastPrinted>
  <dcterms:created xsi:type="dcterms:W3CDTF">2016-03-21T11:25:50Z</dcterms:created>
  <dcterms:modified xsi:type="dcterms:W3CDTF">2017-02-27T12:11:27Z</dcterms:modified>
  <cp:category/>
  <cp:version/>
  <cp:contentType/>
  <cp:contentStatus/>
</cp:coreProperties>
</file>